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Anual 2021 SHCP\2 Informacion Presupuestari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4000" windowHeight="943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E18" i="1" s="1"/>
  <c r="G8" i="1"/>
  <c r="F8" i="1"/>
  <c r="D8" i="1"/>
  <c r="C8" i="1"/>
  <c r="G26" i="1" l="1"/>
  <c r="H18" i="1"/>
  <c r="F26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<sst xmlns="http://schemas.openxmlformats.org/spreadsheetml/2006/main" count="37" uniqueCount="33">
  <si>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</si>
  <si>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</si>
  <si>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</si>
  <si>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</si>
  <si>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</si>
  <si>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</si>
  <si>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</si>
  <si>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</si>
  <si>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</si>
  <si>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</si>
  <si>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</si>
  <si>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</si>
  <si>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</si>
  <si>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</si>
  <si>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</si>
  <si>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</si>
  <si>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</si>
  <si>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</si>
  <si>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</si>
  <si>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</si>
  <si>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</si>
  <si>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</si>
  <si>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</si>
  <si>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</si>
  <si>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</si>
  <si>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</si>
  <si>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</si>
  <si>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</si>
  <si>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</si>
  <si>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Nombre del Ente Público JUNTA MUNICIPAL DE AGUA Y SANEAMIENTO DE BUENAVENTURA</t>
  </si>
  <si>
    <t>Del 1 de Enero  al 31 de Diciembre del 2021</t>
  </si>
  <si>
    <t xml:space="preserve">DIRECTORA EJECUTIVA                                                                                                                                                             DIRECTORA FINANCIERA </t>
  </si>
  <si>
    <t xml:space="preserve">C.DORA MINEE ARREOLA DOZAL                                                                                                                                               C.HILDA VEGA BASOCO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</si>
</sst>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workbookViewId="0">
      <selection activeCell="E28" sqref="E28"/>
    </sheetView>
  </sheetViews>
  <sheetFormatPr baseColWidth="10" defaultColWidth="11.42578125" defaultRowHeight="12" x14ac:dyDescent="0.2"/>
  <cols>
    <col min="1" max="1" width="3.5703125" style="1" customWidth="1"/>
    <col min="2" max="2" width="72.2851562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3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7341262</v>
      </c>
      <c r="D8" s="18">
        <f>SUM(D9:D16)</f>
        <v>0</v>
      </c>
      <c r="E8" s="21">
        <f t="shared" ref="E8:E16" si="0">C8+D8</f>
        <v>7341262</v>
      </c>
      <c r="F8" s="18">
        <f>SUM(F9:F16)</f>
        <v>6599865</v>
      </c>
      <c r="G8" s="21">
        <f>SUM(G9:G16)</f>
        <v>6599865</v>
      </c>
      <c r="H8" s="5">
        <f t="shared" ref="H8:H16" si="1">G8-C8</f>
        <v>-741397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6845104</v>
      </c>
      <c r="D12" s="19">
        <v>0</v>
      </c>
      <c r="E12" s="23">
        <f t="shared" si="0"/>
        <v>6845104</v>
      </c>
      <c r="F12" s="19">
        <v>6373579</v>
      </c>
      <c r="G12" s="22">
        <v>6373579</v>
      </c>
      <c r="H12" s="7">
        <f t="shared" si="1"/>
        <v>-471525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1620</v>
      </c>
      <c r="D14" s="19">
        <v>0</v>
      </c>
      <c r="E14" s="23">
        <f t="shared" si="0"/>
        <v>1620</v>
      </c>
      <c r="F14" s="19">
        <v>1029</v>
      </c>
      <c r="G14" s="22">
        <v>1029</v>
      </c>
      <c r="H14" s="7">
        <f t="shared" si="1"/>
        <v>-591</v>
      </c>
    </row>
    <row r="15" spans="2:8" ht="24" x14ac:dyDescent="0.2">
      <c r="B15" s="6" t="s">
        <v>21</v>
      </c>
      <c r="C15" s="22">
        <v>494538</v>
      </c>
      <c r="D15" s="19">
        <v>0</v>
      </c>
      <c r="E15" s="23">
        <f t="shared" si="0"/>
        <v>494538</v>
      </c>
      <c r="F15" s="19">
        <v>225257</v>
      </c>
      <c r="G15" s="22">
        <v>225257</v>
      </c>
      <c r="H15" s="7">
        <f t="shared" si="1"/>
        <v>-269281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88834</v>
      </c>
      <c r="D18" s="18">
        <f>SUM(D19:D22)</f>
        <v>0</v>
      </c>
      <c r="E18" s="21">
        <f>C18+D18</f>
        <v>88834</v>
      </c>
      <c r="F18" s="18">
        <f>SUM(F19:F22)</f>
        <v>265439</v>
      </c>
      <c r="G18" s="21">
        <f>SUM(G19:G22)</f>
        <v>265439</v>
      </c>
      <c r="H18" s="5">
        <f>G18-C18</f>
        <v>176605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88834</v>
      </c>
      <c r="D21" s="19">
        <v>0</v>
      </c>
      <c r="E21" s="23">
        <f>C21+D21</f>
        <v>88834</v>
      </c>
      <c r="F21" s="19">
        <v>265439</v>
      </c>
      <c r="G21" s="22">
        <v>265439</v>
      </c>
      <c r="H21" s="7">
        <f>G21-C21</f>
        <v>176605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7430096</v>
      </c>
      <c r="D26" s="26">
        <f>SUM(D24,D18,D8)</f>
        <v>0</v>
      </c>
      <c r="E26" s="15">
        <f>SUM(D26,C26)</f>
        <v>7430096</v>
      </c>
      <c r="F26" s="26">
        <f>SUM(F24,F18,F8)</f>
        <v>6865304</v>
      </c>
      <c r="G26" s="15">
        <f>SUM(G24,G18,G8)</f>
        <v>6865304</v>
      </c>
      <c r="H26" s="28">
        <f>SUM(G26-C26)</f>
        <v>-564792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pans="2:2" s="3" customFormat="1" x14ac:dyDescent="0.2"/>
    <row r="34" spans="2:2" s="3" customFormat="1" x14ac:dyDescent="0.2">
      <c r="B34" s="48" t="s">
        <v>32</v>
      </c>
    </row>
    <row r="35" spans="2:2" s="3" customFormat="1" x14ac:dyDescent="0.2">
      <c r="B35" s="49" t="s">
        <v>31</v>
      </c>
    </row>
    <row r="36" spans="2:2" s="3" customFormat="1" x14ac:dyDescent="0.2"/>
    <row r="37" spans="2:2" s="3" customFormat="1" x14ac:dyDescent="0.2"/>
    <row r="38" spans="2:2" s="3" customFormat="1" x14ac:dyDescent="0.2"/>
    <row r="39" spans="2:2" s="3" customFormat="1" x14ac:dyDescent="0.2"/>
    <row r="40" spans="2:2" s="3" customFormat="1" x14ac:dyDescent="0.2"/>
    <row r="41" spans="2:2" s="3" customFormat="1" x14ac:dyDescent="0.2"/>
    <row r="42" spans="2:2" s="3" customFormat="1" x14ac:dyDescent="0.2"/>
    <row r="43" spans="2:2" s="3" customFormat="1" x14ac:dyDescent="0.2"/>
    <row r="44" spans="2:2" s="3" customFormat="1" x14ac:dyDescent="0.2"/>
    <row r="45" spans="2:2" s="3" customFormat="1" x14ac:dyDescent="0.2"/>
    <row r="46" spans="2:2" s="3" customFormat="1" x14ac:dyDescent="0.2"/>
    <row r="47" spans="2:2" s="3" customFormat="1" x14ac:dyDescent="0.2"/>
    <row r="48" spans="2:2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0GpgLcPOUPAsSP1AFUiX54r69L1HEK8mCVhGK/3mB5sI7DX115XkXwJFkXj9C1n2f9L/sC7Yg8tXtIOW4ANR2w==" saltValue="U2KBo1eiopWKXazemeNrAw==" spinCount="100000" sheet="1" objects="1" scenarios="1" formatCells="0" formatColumns="0" formatRow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2022-01-14T00:17:00Z</cp:lastPrinted>
  <dcterms:created xsi:type="dcterms:W3CDTF">2019-12-05T18:23:32Z</dcterms:created>
  <dcterms:modified xsi:type="dcterms:W3CDTF">2022-01-29T21:18:11Z</dcterms:modified>
</cp:coreProperties>
</file>